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подпись'!$A$1:$G$50</definedName>
  </definedNames>
  <calcPr calcId="125725"/>
</workbook>
</file>

<file path=xl/calcChain.xml><?xml version="1.0" encoding="utf-8"?>
<calcChain xmlns="http://schemas.openxmlformats.org/spreadsheetml/2006/main">
  <c r="G11" i="10"/>
  <c r="F30"/>
  <c r="F25"/>
  <c r="F24"/>
  <c r="F23"/>
  <c r="F19"/>
  <c r="F16"/>
  <c r="F12"/>
  <c r="F11"/>
  <c r="F10"/>
  <c r="F9"/>
  <c r="E30"/>
  <c r="D30"/>
  <c r="E23"/>
  <c r="D23"/>
  <c r="E8"/>
  <c r="F33"/>
  <c r="G35"/>
  <c r="F35"/>
  <c r="G37"/>
  <c r="F37"/>
  <c r="G42"/>
  <c r="F42"/>
  <c r="G40"/>
  <c r="F40"/>
  <c r="F39"/>
  <c r="D32"/>
  <c r="E32"/>
  <c r="C34"/>
  <c r="D34"/>
  <c r="E34"/>
  <c r="G34"/>
  <c r="C36"/>
  <c r="D36"/>
  <c r="E36"/>
  <c r="C38"/>
  <c r="D38"/>
  <c r="E38"/>
  <c r="C41"/>
  <c r="G41" s="1"/>
  <c r="D41"/>
  <c r="E41"/>
  <c r="C8"/>
  <c r="D8"/>
  <c r="F8" s="1"/>
  <c r="G9"/>
  <c r="G10"/>
  <c r="G12"/>
  <c r="G16"/>
  <c r="G19"/>
  <c r="C23"/>
  <c r="G24"/>
  <c r="G25"/>
  <c r="G26"/>
  <c r="C30" l="1"/>
  <c r="G30" s="1"/>
  <c r="G8"/>
  <c r="G38"/>
  <c r="F38"/>
  <c r="F34"/>
  <c r="G23"/>
  <c r="F41"/>
  <c r="F36"/>
  <c r="F32"/>
  <c r="C43"/>
  <c r="E43"/>
  <c r="D43"/>
  <c r="G36"/>
  <c r="C44" l="1"/>
  <c r="G43"/>
  <c r="F43"/>
  <c r="D44"/>
  <c r="E44"/>
</calcChain>
</file>

<file path=xl/sharedStrings.xml><?xml version="1.0" encoding="utf-8"?>
<sst xmlns="http://schemas.openxmlformats.org/spreadsheetml/2006/main" count="71" uniqueCount="69">
  <si>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</si>
  <si>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</si>
  <si>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</si>
  <si>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</si>
  <si>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</si>
  <si>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</si>
  <si>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</si>
  <si>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</si>
  <si>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</si>
  <si>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</si>
  <si>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</si>
  <si>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</si>
  <si>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</si>
  <si>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</si>
  <si>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</si>
  <si>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</si>
  <si>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</si>
  <si>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</si>
  <si>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</si>
  <si>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</si>
  <si>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</si>
  <si>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</si>
  <si>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</si>
  <si>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</si>
  <si>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</si>
  <si>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</si>
  <si>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</si>
  <si>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</si>
  <si>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</si>
  <si>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</si>
  <si>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</si>
  <si>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</si>
  <si>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</si>
  <si>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</si>
  <si>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</si>
  <si>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</si>
  <si>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</si>
  <si>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</si>
  <si>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% исполнения 2016 к 2015 году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</si>
  <si>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</si>
  <si>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</si>
  <si>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</si>
  <si>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</si>
  <si>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</si>
  <si>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</si>
  <si>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</si>
  <si>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</si>
  <si>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</si>
  <si>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</si>
  <si>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</si>
  <si>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</si>
  <si>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</si>
  <si>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</si>
  <si>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</si>
  <si>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</si>
  <si>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</si>
  <si>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</si>
  <si>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</si>
  <si>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</si>
  <si>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</si>
  <si>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</si>
  <si>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</si>
  <si>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</si>
  <si>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</si>
  <si>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</si>
  <si>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% исполнения к плану 2016 года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</si>
  <si>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на 1 октября 2016 года</t>
  </si>
  <si>
    <t>Кассовое исполнение
 за  январь-сентябрь 2015 года</t>
  </si>
  <si>
    <t>Кассовое исполнение
 за  январь-сентябрь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</si>
</sst>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zoomScale="110" zoomScaleNormal="110" workbookViewId="0">
      <selection activeCell="H36" sqref="H36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5" t="s">
        <v>66</v>
      </c>
      <c r="C1" s="55"/>
      <c r="D1" s="55"/>
      <c r="E1" s="55"/>
      <c r="F1" s="55"/>
      <c r="G1" s="19"/>
    </row>
    <row r="2" spans="1:10" s="1" customFormat="1" ht="15.75">
      <c r="B2" s="55"/>
      <c r="C2" s="55"/>
      <c r="D2" s="55"/>
      <c r="E2" s="55"/>
      <c r="F2" s="55"/>
      <c r="G2" s="19"/>
    </row>
    <row r="3" spans="1:10" ht="48" customHeight="1">
      <c r="B3" s="55"/>
      <c r="C3" s="55"/>
      <c r="D3" s="55"/>
      <c r="E3" s="55"/>
      <c r="F3" s="55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64</v>
      </c>
      <c r="B5" s="21" t="s">
        <v>6</v>
      </c>
      <c r="C5" s="52" t="s">
        <v>67</v>
      </c>
      <c r="D5" s="21" t="s">
        <v>37</v>
      </c>
      <c r="E5" s="52" t="s">
        <v>68</v>
      </c>
      <c r="F5" s="51" t="s">
        <v>65</v>
      </c>
      <c r="G5" s="21" t="s">
        <v>38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56" t="s">
        <v>4</v>
      </c>
      <c r="C7" s="56"/>
      <c r="D7" s="57"/>
      <c r="E7" s="57"/>
      <c r="F7" s="57"/>
      <c r="G7" s="41"/>
    </row>
    <row r="8" spans="1:10">
      <c r="A8" s="22"/>
      <c r="B8" s="23" t="s">
        <v>31</v>
      </c>
      <c r="C8" s="42">
        <f>C9+C10+C11+C12+C16+C19</f>
        <v>12232.599999999999</v>
      </c>
      <c r="D8" s="14">
        <f>SUM(D9:D22)</f>
        <v>14397.7</v>
      </c>
      <c r="E8" s="14">
        <f>E9+E10+E11+E12+E16+E19</f>
        <v>9655</v>
      </c>
      <c r="F8" s="24">
        <f>E8/D8*100</f>
        <v>67.059321975037676</v>
      </c>
      <c r="G8" s="24">
        <f>E8/C8*100</f>
        <v>78.92843712702124</v>
      </c>
      <c r="H8" s="8"/>
      <c r="I8" s="8"/>
    </row>
    <row r="9" spans="1:10">
      <c r="A9" s="22" t="s">
        <v>40</v>
      </c>
      <c r="B9" s="25" t="s">
        <v>8</v>
      </c>
      <c r="C9" s="54">
        <v>2431</v>
      </c>
      <c r="D9" s="11">
        <v>3235.5</v>
      </c>
      <c r="E9" s="10">
        <v>2450.6</v>
      </c>
      <c r="F9" s="26">
        <f>E9/D9*100</f>
        <v>75.740998300108174</v>
      </c>
      <c r="G9" s="26">
        <f>E9/C9*100</f>
        <v>100.80625257095845</v>
      </c>
      <c r="I9" s="4"/>
      <c r="J9" s="4"/>
    </row>
    <row r="10" spans="1:10" ht="33.75">
      <c r="A10" s="22" t="s">
        <v>41</v>
      </c>
      <c r="B10" s="27" t="s">
        <v>9</v>
      </c>
      <c r="C10" s="48">
        <v>1338.2</v>
      </c>
      <c r="D10" s="11">
        <v>1981.1</v>
      </c>
      <c r="E10" s="10">
        <v>1877.7</v>
      </c>
      <c r="F10" s="26">
        <f>E10/D10*100</f>
        <v>94.780677401443654</v>
      </c>
      <c r="G10" s="26">
        <f>E10/C10*100</f>
        <v>140.31534897623675</v>
      </c>
    </row>
    <row r="11" spans="1:10">
      <c r="A11" s="22" t="s">
        <v>42</v>
      </c>
      <c r="B11" s="28" t="s">
        <v>10</v>
      </c>
      <c r="C11" s="48">
        <v>777.7</v>
      </c>
      <c r="D11" s="11">
        <v>3105.5</v>
      </c>
      <c r="E11" s="10">
        <v>3105.6</v>
      </c>
      <c r="F11" s="26">
        <f>E11/D11*100</f>
        <v>100.00322009338269</v>
      </c>
      <c r="G11" s="26">
        <f>E11/C11*100</f>
        <v>399.33136170759929</v>
      </c>
    </row>
    <row r="12" spans="1:10">
      <c r="A12" s="22" t="s">
        <v>43</v>
      </c>
      <c r="B12" s="28" t="s">
        <v>11</v>
      </c>
      <c r="C12" s="54">
        <v>4570.8999999999996</v>
      </c>
      <c r="D12" s="11">
        <v>5746.6</v>
      </c>
      <c r="E12" s="10">
        <v>1916.5</v>
      </c>
      <c r="F12" s="26">
        <f>E12/D12*100</f>
        <v>33.350154874186472</v>
      </c>
      <c r="G12" s="26">
        <f>E12/C12*100</f>
        <v>41.928285458006087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44</v>
      </c>
      <c r="B16" s="28" t="s">
        <v>15</v>
      </c>
      <c r="C16" s="53">
        <v>80.900000000000006</v>
      </c>
      <c r="D16" s="11">
        <v>154</v>
      </c>
      <c r="E16" s="10">
        <v>118.5</v>
      </c>
      <c r="F16" s="26">
        <f>E16/D16*100</f>
        <v>76.94805194805194</v>
      </c>
      <c r="G16" s="26">
        <f>E16/C16*100</f>
        <v>146.4771322620519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3033.9</v>
      </c>
      <c r="D18" s="11"/>
      <c r="E18" s="10">
        <v>18.100000000000001</v>
      </c>
      <c r="F18" s="26"/>
      <c r="G18" s="26"/>
    </row>
    <row r="19" spans="1:10" ht="24" customHeight="1">
      <c r="A19" s="22" t="s">
        <v>45</v>
      </c>
      <c r="B19" s="28" t="s">
        <v>18</v>
      </c>
      <c r="C19" s="48">
        <v>3033.9</v>
      </c>
      <c r="D19" s="11">
        <v>175</v>
      </c>
      <c r="E19" s="10">
        <v>186.1</v>
      </c>
      <c r="F19" s="26">
        <f>E19/D19*100</f>
        <v>106.34285714285714</v>
      </c>
      <c r="G19" s="26">
        <f>E19/C19*100</f>
        <v>6.1340189195425028</v>
      </c>
    </row>
    <row r="20" spans="1:10" hidden="1">
      <c r="A20" s="22"/>
      <c r="B20" s="28" t="s">
        <v>19</v>
      </c>
      <c r="C20" s="48"/>
      <c r="D20" s="11"/>
      <c r="E20" s="10"/>
      <c r="F20" s="26"/>
      <c r="G20" s="26"/>
    </row>
    <row r="21" spans="1:10" ht="0.75" hidden="1" customHeight="1">
      <c r="A21" s="22"/>
      <c r="B21" s="28" t="s">
        <v>20</v>
      </c>
      <c r="C21" s="48"/>
      <c r="D21" s="11"/>
      <c r="E21" s="10"/>
      <c r="F21" s="26"/>
      <c r="G21" s="26"/>
    </row>
    <row r="22" spans="1:10" hidden="1">
      <c r="A22" s="22"/>
      <c r="B22" s="28" t="s">
        <v>21</v>
      </c>
      <c r="C22" s="48"/>
      <c r="D22" s="11"/>
      <c r="E22" s="10"/>
      <c r="F22" s="26"/>
      <c r="G22" s="26"/>
    </row>
    <row r="23" spans="1:10">
      <c r="A23" s="22" t="s">
        <v>46</v>
      </c>
      <c r="B23" s="30" t="s">
        <v>32</v>
      </c>
      <c r="C23" s="47">
        <f>C24+C25+C26</f>
        <v>415.7</v>
      </c>
      <c r="D23" s="14">
        <f>D24+D25</f>
        <v>475.5</v>
      </c>
      <c r="E23" s="14">
        <f>E24+E25</f>
        <v>349.5</v>
      </c>
      <c r="F23" s="24">
        <f>E23/D23*100</f>
        <v>73.50157728706624</v>
      </c>
      <c r="G23" s="24">
        <f>E23/C23*100</f>
        <v>84.075054125571327</v>
      </c>
      <c r="H23" s="3"/>
      <c r="I23" s="8"/>
    </row>
    <row r="24" spans="1:10" ht="24" customHeight="1">
      <c r="A24" s="22"/>
      <c r="B24" s="28" t="s">
        <v>22</v>
      </c>
      <c r="C24" s="48">
        <v>196.5</v>
      </c>
      <c r="D24" s="11">
        <v>160</v>
      </c>
      <c r="E24" s="10">
        <v>118.7</v>
      </c>
      <c r="F24" s="26">
        <f>E24/D24*100</f>
        <v>74.1875</v>
      </c>
      <c r="G24" s="26">
        <f>E24/C24*100</f>
        <v>60.407124681933844</v>
      </c>
    </row>
    <row r="25" spans="1:10" ht="24" customHeight="1">
      <c r="A25" s="22"/>
      <c r="B25" s="27" t="s">
        <v>23</v>
      </c>
      <c r="C25" s="48">
        <v>223.2</v>
      </c>
      <c r="D25" s="11">
        <v>315.5</v>
      </c>
      <c r="E25" s="10">
        <v>230.8</v>
      </c>
      <c r="F25" s="26">
        <f>E25/D25*100</f>
        <v>73.15372424722662</v>
      </c>
      <c r="G25" s="26">
        <f>E25/C25*100</f>
        <v>103.40501792114696</v>
      </c>
    </row>
    <row r="26" spans="1:10" ht="47.25" customHeight="1">
      <c r="A26" s="22"/>
      <c r="B26" s="31" t="s">
        <v>39</v>
      </c>
      <c r="C26" s="53">
        <v>-4</v>
      </c>
      <c r="D26" s="11"/>
      <c r="E26" s="10"/>
      <c r="F26" s="26"/>
      <c r="G26" s="26">
        <f>E26/C26*100</f>
        <v>0</v>
      </c>
    </row>
    <row r="27" spans="1:10" ht="16.5" hidden="1" customHeight="1">
      <c r="A27" s="22"/>
      <c r="B27" s="31" t="s">
        <v>36</v>
      </c>
      <c r="C27" s="31"/>
      <c r="D27" s="11"/>
      <c r="E27" s="10"/>
      <c r="F27" s="26"/>
      <c r="G27" s="26"/>
    </row>
    <row r="28" spans="1:10" ht="0.75" hidden="1" customHeight="1">
      <c r="A28" s="22"/>
      <c r="B28" s="28" t="s">
        <v>29</v>
      </c>
      <c r="C28" s="28"/>
      <c r="D28" s="11"/>
      <c r="E28" s="10"/>
      <c r="F28" s="26"/>
      <c r="G28" s="26"/>
    </row>
    <row r="29" spans="1:10" ht="0.75" customHeight="1">
      <c r="A29" s="22"/>
      <c r="B29" s="28" t="s">
        <v>30</v>
      </c>
      <c r="C29" s="28"/>
      <c r="D29" s="11"/>
      <c r="E29" s="10"/>
      <c r="F29" s="26"/>
      <c r="G29" s="26"/>
    </row>
    <row r="30" spans="1:10">
      <c r="A30" s="22"/>
      <c r="B30" s="30" t="s">
        <v>33</v>
      </c>
      <c r="C30" s="43">
        <f>C8+C23</f>
        <v>12648.3</v>
      </c>
      <c r="D30" s="14">
        <f>D8+D23</f>
        <v>14873.2</v>
      </c>
      <c r="E30" s="14">
        <f>E8+E23</f>
        <v>10004.5</v>
      </c>
      <c r="F30" s="32">
        <f>E30/D30*100</f>
        <v>67.265282521582435</v>
      </c>
      <c r="G30" s="32">
        <f>E30/C30*100</f>
        <v>79.097586236885604</v>
      </c>
      <c r="H30" s="8"/>
      <c r="I30" s="13"/>
      <c r="J30" s="1"/>
    </row>
    <row r="31" spans="1:10">
      <c r="A31" s="22"/>
      <c r="B31" s="56" t="s">
        <v>1</v>
      </c>
      <c r="C31" s="56"/>
      <c r="D31" s="56"/>
      <c r="E31" s="56"/>
      <c r="F31" s="56"/>
      <c r="G31" s="21"/>
      <c r="I31" s="1"/>
      <c r="J31" s="1"/>
    </row>
    <row r="32" spans="1:10" s="3" customFormat="1">
      <c r="A32" s="45" t="s">
        <v>47</v>
      </c>
      <c r="B32" s="30" t="s">
        <v>0</v>
      </c>
      <c r="C32" s="30"/>
      <c r="D32" s="15">
        <f>D33</f>
        <v>192</v>
      </c>
      <c r="E32" s="15">
        <f>E33</f>
        <v>140.6</v>
      </c>
      <c r="F32" s="32">
        <f t="shared" ref="F32:F43" si="0">E32/D32*100</f>
        <v>73.229166666666671</v>
      </c>
      <c r="G32" s="32"/>
      <c r="I32" s="46"/>
      <c r="J32" s="46"/>
    </row>
    <row r="33" spans="1:10">
      <c r="A33" s="44" t="s">
        <v>48</v>
      </c>
      <c r="B33" s="36" t="s">
        <v>49</v>
      </c>
      <c r="C33" s="33"/>
      <c r="D33" s="16">
        <v>192</v>
      </c>
      <c r="E33" s="17">
        <v>140.6</v>
      </c>
      <c r="F33" s="34">
        <f>E33/D33*100</f>
        <v>73.229166666666671</v>
      </c>
      <c r="G33" s="34"/>
      <c r="I33" s="1"/>
      <c r="J33" s="1"/>
    </row>
    <row r="34" spans="1:10" s="3" customFormat="1">
      <c r="A34" s="45" t="s">
        <v>50</v>
      </c>
      <c r="B34" s="30" t="s">
        <v>25</v>
      </c>
      <c r="C34" s="30">
        <f>C35</f>
        <v>196.5</v>
      </c>
      <c r="D34" s="15">
        <f>D35</f>
        <v>160</v>
      </c>
      <c r="E34" s="15">
        <f>E35</f>
        <v>118.7</v>
      </c>
      <c r="F34" s="32">
        <f t="shared" si="0"/>
        <v>74.1875</v>
      </c>
      <c r="G34" s="32">
        <f>E34/C34*100</f>
        <v>60.407124681933844</v>
      </c>
      <c r="I34" s="46"/>
      <c r="J34" s="46"/>
    </row>
    <row r="35" spans="1:10">
      <c r="A35" s="44" t="s">
        <v>51</v>
      </c>
      <c r="B35" s="33" t="s">
        <v>52</v>
      </c>
      <c r="C35" s="33">
        <v>196.5</v>
      </c>
      <c r="D35" s="17">
        <v>160</v>
      </c>
      <c r="E35" s="17">
        <v>118.7</v>
      </c>
      <c r="F35" s="34">
        <f>E35/D35*100</f>
        <v>74.1875</v>
      </c>
      <c r="G35" s="50">
        <f>E35/C35*100</f>
        <v>60.407124681933844</v>
      </c>
      <c r="I35" s="1"/>
      <c r="J35" s="1"/>
    </row>
    <row r="36" spans="1:10" s="3" customFormat="1">
      <c r="A36" s="45" t="s">
        <v>53</v>
      </c>
      <c r="B36" s="30" t="s">
        <v>5</v>
      </c>
      <c r="C36" s="30">
        <f>C37</f>
        <v>39.9</v>
      </c>
      <c r="D36" s="15">
        <f>D37</f>
        <v>4807.7</v>
      </c>
      <c r="E36" s="15">
        <f>E37</f>
        <v>989.8</v>
      </c>
      <c r="F36" s="32">
        <f t="shared" si="0"/>
        <v>20.587807059508705</v>
      </c>
      <c r="G36" s="32">
        <f t="shared" ref="G36:G43" si="1">E36/C36*100</f>
        <v>2480.7017543859647</v>
      </c>
      <c r="I36" s="46"/>
      <c r="J36" s="46"/>
    </row>
    <row r="37" spans="1:10">
      <c r="A37" s="44" t="s">
        <v>54</v>
      </c>
      <c r="B37" s="36" t="s">
        <v>55</v>
      </c>
      <c r="C37" s="33">
        <v>39.9</v>
      </c>
      <c r="D37" s="17">
        <v>4807.7</v>
      </c>
      <c r="E37" s="18">
        <v>989.8</v>
      </c>
      <c r="F37" s="34">
        <f>E37/D37*100</f>
        <v>20.587807059508705</v>
      </c>
      <c r="G37" s="50">
        <f>E37/C37*100</f>
        <v>2480.7017543859647</v>
      </c>
      <c r="I37" s="1"/>
      <c r="J37" s="1"/>
    </row>
    <row r="38" spans="1:10" s="3" customFormat="1">
      <c r="A38" s="45" t="s">
        <v>56</v>
      </c>
      <c r="B38" s="30" t="s">
        <v>7</v>
      </c>
      <c r="C38" s="30">
        <f>C40</f>
        <v>1358.8</v>
      </c>
      <c r="D38" s="15">
        <f>SUM(D39:D40)</f>
        <v>5762.5</v>
      </c>
      <c r="E38" s="15">
        <f>SUM(E39:E40)</f>
        <v>1917.8</v>
      </c>
      <c r="F38" s="32">
        <f t="shared" si="0"/>
        <v>33.280694143167025</v>
      </c>
      <c r="G38" s="32">
        <f t="shared" si="1"/>
        <v>141.13924050632912</v>
      </c>
      <c r="I38" s="46"/>
      <c r="J38" s="46"/>
    </row>
    <row r="39" spans="1:10">
      <c r="A39" s="44" t="s">
        <v>57</v>
      </c>
      <c r="B39" s="36" t="s">
        <v>58</v>
      </c>
      <c r="C39" s="33">
        <v>0</v>
      </c>
      <c r="D39" s="17">
        <v>265</v>
      </c>
      <c r="E39" s="18">
        <v>136</v>
      </c>
      <c r="F39" s="34">
        <f>E39/D39*100</f>
        <v>51.320754716981135</v>
      </c>
      <c r="G39" s="32"/>
      <c r="I39" s="1"/>
      <c r="J39" s="1"/>
    </row>
    <row r="40" spans="1:10">
      <c r="A40" s="44" t="s">
        <v>59</v>
      </c>
      <c r="B40" s="36" t="s">
        <v>60</v>
      </c>
      <c r="C40" s="33">
        <v>1358.8</v>
      </c>
      <c r="D40" s="17">
        <v>5497.5</v>
      </c>
      <c r="E40" s="18">
        <v>1781.8</v>
      </c>
      <c r="F40" s="34">
        <f>E40/D40*100</f>
        <v>32.411095952705779</v>
      </c>
      <c r="G40" s="50">
        <f>E40/C40*100</f>
        <v>131.13040918457463</v>
      </c>
      <c r="I40" s="1"/>
      <c r="J40" s="1"/>
    </row>
    <row r="41" spans="1:10" s="3" customFormat="1" ht="22.5">
      <c r="A41" s="45" t="s">
        <v>61</v>
      </c>
      <c r="B41" s="30" t="s">
        <v>34</v>
      </c>
      <c r="C41" s="47">
        <f>C42</f>
        <v>10144.5</v>
      </c>
      <c r="D41" s="15">
        <f>D42</f>
        <v>6829.2</v>
      </c>
      <c r="E41" s="15">
        <f>E42</f>
        <v>5300</v>
      </c>
      <c r="F41" s="32">
        <f t="shared" si="0"/>
        <v>77.607918936332226</v>
      </c>
      <c r="G41" s="32">
        <f t="shared" si="1"/>
        <v>52.245058898910735</v>
      </c>
      <c r="I41" s="46"/>
      <c r="J41" s="46"/>
    </row>
    <row r="42" spans="1:10" ht="33.75">
      <c r="A42" s="44" t="s">
        <v>62</v>
      </c>
      <c r="B42" s="36" t="s">
        <v>63</v>
      </c>
      <c r="C42" s="48">
        <v>10144.5</v>
      </c>
      <c r="D42" s="17">
        <v>6829.2</v>
      </c>
      <c r="E42" s="17">
        <v>5300</v>
      </c>
      <c r="F42" s="34">
        <f>E42/D42*100</f>
        <v>77.607918936332226</v>
      </c>
      <c r="G42" s="50">
        <f>E42/C42*100</f>
        <v>52.245058898910735</v>
      </c>
      <c r="I42" s="1"/>
      <c r="J42" s="1"/>
    </row>
    <row r="43" spans="1:10">
      <c r="A43" s="22"/>
      <c r="B43" s="30" t="s">
        <v>33</v>
      </c>
      <c r="C43" s="30">
        <f>C34+C36+C38+C41</f>
        <v>11739.7</v>
      </c>
      <c r="D43" s="15">
        <f>D32+D34+D36+D38+D41</f>
        <v>17751.400000000001</v>
      </c>
      <c r="E43" s="15">
        <f>E32+E34+E36+E38+E41</f>
        <v>8466.9</v>
      </c>
      <c r="F43" s="32">
        <f t="shared" si="0"/>
        <v>47.697083046970938</v>
      </c>
      <c r="G43" s="32">
        <f t="shared" si="1"/>
        <v>72.121945194510928</v>
      </c>
      <c r="H43" s="8"/>
      <c r="I43" s="13"/>
      <c r="J43" s="1"/>
    </row>
    <row r="44" spans="1:10" ht="22.5">
      <c r="A44" s="22"/>
      <c r="B44" s="30" t="s">
        <v>26</v>
      </c>
      <c r="C44" s="49">
        <f>C30-C43</f>
        <v>908.59999999999854</v>
      </c>
      <c r="D44" s="15">
        <f>D30-D43</f>
        <v>-2878.2000000000007</v>
      </c>
      <c r="E44" s="15">
        <f>E30-E43</f>
        <v>1537.6000000000004</v>
      </c>
      <c r="F44" s="34"/>
      <c r="G44" s="34"/>
      <c r="H44" s="8"/>
      <c r="I44" s="12"/>
      <c r="J44" s="4"/>
    </row>
    <row r="45" spans="1:10">
      <c r="A45" s="22"/>
      <c r="B45" s="56" t="s">
        <v>35</v>
      </c>
      <c r="C45" s="56"/>
      <c r="D45" s="56"/>
      <c r="E45" s="56"/>
      <c r="F45" s="56"/>
      <c r="G45" s="21"/>
    </row>
    <row r="46" spans="1:10" s="5" customFormat="1" ht="22.5">
      <c r="A46" s="35"/>
      <c r="B46" s="33" t="s">
        <v>27</v>
      </c>
      <c r="C46" s="33"/>
      <c r="D46" s="17"/>
      <c r="E46" s="17"/>
      <c r="F46" s="34"/>
      <c r="G46" s="34"/>
    </row>
    <row r="47" spans="1:10" ht="25.5" customHeight="1">
      <c r="A47" s="22"/>
      <c r="B47" s="36" t="s">
        <v>28</v>
      </c>
      <c r="C47" s="36"/>
      <c r="D47" s="17"/>
      <c r="E47" s="17"/>
      <c r="F47" s="34"/>
      <c r="G47" s="34"/>
    </row>
    <row r="48" spans="1:10" s="5" customFormat="1" ht="22.5">
      <c r="A48" s="35"/>
      <c r="B48" s="33" t="s">
        <v>2</v>
      </c>
      <c r="C48" s="33"/>
      <c r="D48" s="17"/>
      <c r="E48" s="17"/>
      <c r="F48" s="34"/>
      <c r="G48" s="34"/>
    </row>
    <row r="49" spans="1:7" s="5" customFormat="1" ht="22.5">
      <c r="A49" s="35"/>
      <c r="B49" s="33" t="s">
        <v>3</v>
      </c>
      <c r="C49" s="17">
        <v>-908.6</v>
      </c>
      <c r="D49" s="16">
        <v>2878.2</v>
      </c>
      <c r="E49" s="17">
        <v>-1537.6</v>
      </c>
      <c r="F49" s="34"/>
      <c r="G49" s="34"/>
    </row>
    <row r="50" spans="1:7">
      <c r="A50" s="37"/>
      <c r="B50" s="38" t="s">
        <v>33</v>
      </c>
      <c r="C50" s="15">
        <v>-908.6</v>
      </c>
      <c r="D50" s="39">
        <v>2878.2</v>
      </c>
      <c r="E50" s="39">
        <v>-1537.6</v>
      </c>
      <c r="F50" s="40"/>
      <c r="G50" s="32"/>
    </row>
  </sheetData>
  <mergeCells count="4">
    <mergeCell ref="B1:F3"/>
    <mergeCell ref="B7:F7"/>
    <mergeCell ref="B31:F31"/>
    <mergeCell ref="B45:F45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2016-10-06T05:21:06Z</cp:lastPrinted>
  <dcterms:created xsi:type="dcterms:W3CDTF">2009-04-17T07:03:32Z</dcterms:created>
  <dcterms:modified xsi:type="dcterms:W3CDTF">2016-10-18T05:36:17Z</dcterms:modified>
</cp:coreProperties>
</file>